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AS\Teams\KNL\Mandates\2600 05 1 0SDC QAP\Beneficiary Assessment\How to design and implement BA\Overview Package\Templates\"/>
    </mc:Choice>
  </mc:AlternateContent>
  <bookViews>
    <workbookView xWindow="0" yWindow="0" windowWidth="19200" windowHeight="11145" tabRatio="640"/>
  </bookViews>
  <sheets>
    <sheet name="BA Rates" sheetId="1" r:id="rId1"/>
    <sheet name="Training" sheetId="2" r:id="rId2"/>
    <sheet name="Field Res." sheetId="3" r:id="rId3"/>
    <sheet name="Val. Wkshp" sheetId="4" r:id="rId4"/>
    <sheet name="Analysis &amp; Rptg" sheetId="5" r:id="rId5"/>
    <sheet name="Cost Summary" sheetId="6" r:id="rId6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6" l="1"/>
  <c r="F18" i="6"/>
  <c r="G26" i="2"/>
  <c r="E7" i="5"/>
  <c r="G11" i="4"/>
  <c r="B7" i="3"/>
  <c r="B7" i="4"/>
  <c r="B8" i="4"/>
  <c r="B12" i="4"/>
  <c r="B11" i="4"/>
  <c r="G10" i="4"/>
  <c r="E10" i="4"/>
  <c r="G9" i="4"/>
  <c r="B10" i="3"/>
  <c r="B11" i="3"/>
  <c r="G11" i="3"/>
  <c r="E10" i="3"/>
  <c r="G10" i="3"/>
  <c r="B9" i="3"/>
  <c r="G29" i="2"/>
  <c r="B28" i="2"/>
  <c r="G27" i="2"/>
  <c r="B23" i="2"/>
  <c r="B25" i="2"/>
  <c r="G25" i="2"/>
  <c r="E25" i="2"/>
  <c r="B9" i="2"/>
  <c r="G9" i="2"/>
  <c r="G11" i="2"/>
  <c r="E9" i="2"/>
  <c r="G10" i="2"/>
  <c r="G23" i="2"/>
  <c r="E23" i="2"/>
  <c r="G7" i="3"/>
  <c r="E28" i="2"/>
  <c r="E22" i="2"/>
  <c r="G22" i="2"/>
  <c r="E19" i="2"/>
  <c r="G19" i="2"/>
  <c r="G20" i="2"/>
  <c r="G21" i="2"/>
  <c r="E24" i="2"/>
  <c r="G24" i="2"/>
  <c r="G28" i="2"/>
  <c r="G30" i="2"/>
  <c r="G7" i="2"/>
  <c r="E4" i="2"/>
  <c r="G4" i="2"/>
  <c r="E8" i="2"/>
  <c r="G8" i="2"/>
  <c r="E12" i="2"/>
  <c r="G12" i="2"/>
  <c r="E13" i="2"/>
  <c r="G13" i="2"/>
  <c r="G5" i="2"/>
  <c r="G6" i="2"/>
  <c r="G14" i="2"/>
  <c r="E5" i="2"/>
  <c r="F6" i="6"/>
  <c r="E4" i="3"/>
  <c r="G4" i="3"/>
  <c r="E5" i="3"/>
  <c r="G5" i="3"/>
  <c r="E6" i="3"/>
  <c r="G6" i="3"/>
  <c r="E8" i="3"/>
  <c r="G8" i="3"/>
  <c r="G9" i="3"/>
  <c r="G12" i="3"/>
  <c r="F8" i="6"/>
  <c r="E4" i="4"/>
  <c r="G4" i="4"/>
  <c r="E5" i="4"/>
  <c r="G5" i="4"/>
  <c r="E6" i="4"/>
  <c r="G6" i="4"/>
  <c r="E7" i="4"/>
  <c r="G7" i="4"/>
  <c r="E8" i="4"/>
  <c r="G8" i="4"/>
  <c r="E12" i="4"/>
  <c r="G12" i="4"/>
  <c r="E13" i="4"/>
  <c r="G13" i="4"/>
  <c r="G14" i="4"/>
  <c r="E4" i="5"/>
  <c r="G4" i="5"/>
  <c r="E5" i="5"/>
  <c r="G5" i="5"/>
  <c r="E6" i="5"/>
  <c r="G6" i="5"/>
  <c r="G7" i="5"/>
  <c r="G8" i="5"/>
  <c r="F12" i="6"/>
  <c r="E10" i="2"/>
  <c r="F4" i="6"/>
  <c r="E9" i="4"/>
  <c r="E11" i="4"/>
  <c r="E11" i="3"/>
  <c r="E7" i="3"/>
  <c r="E11" i="2"/>
  <c r="E7" i="2"/>
  <c r="E6" i="2"/>
  <c r="E26" i="2"/>
  <c r="E21" i="2"/>
  <c r="E20" i="2"/>
  <c r="E27" i="2"/>
</calcChain>
</file>

<file path=xl/comments1.xml><?xml version="1.0" encoding="utf-8"?>
<comments xmlns="http://schemas.openxmlformats.org/spreadsheetml/2006/main">
  <authors>
    <author>AlexCarr</author>
  </authors>
  <commentList>
    <comment ref="G22" authorId="0" shapeId="0">
      <text>
        <r>
          <rPr>
            <b/>
            <sz val="9"/>
            <color indexed="81"/>
            <rFont val="Tahoma"/>
            <charset val="1"/>
          </rPr>
          <t>AlexCarr:</t>
        </r>
        <r>
          <rPr>
            <sz val="9"/>
            <color indexed="81"/>
            <rFont val="Tahoma"/>
            <charset val="1"/>
          </rPr>
          <t xml:space="preserve">
Same as Swaziland</t>
        </r>
      </text>
    </comment>
  </commentList>
</comments>
</file>

<file path=xl/sharedStrings.xml><?xml version="1.0" encoding="utf-8"?>
<sst xmlns="http://schemas.openxmlformats.org/spreadsheetml/2006/main" count="183" uniqueCount="71">
  <si>
    <t>Daily rates and costs for BA activities</t>
  </si>
  <si>
    <t>Resource</t>
  </si>
  <si>
    <t xml:space="preserve">Unit </t>
  </si>
  <si>
    <t>Cost (USD)</t>
  </si>
  <si>
    <t>National Facilitator</t>
  </si>
  <si>
    <t>Co-Facilitator</t>
  </si>
  <si>
    <t>Citizen Observers</t>
  </si>
  <si>
    <t>Accommodation (Training)</t>
  </si>
  <si>
    <t>Accommodation (Field Research)</t>
  </si>
  <si>
    <t>Food</t>
  </si>
  <si>
    <t>Food (Training)</t>
  </si>
  <si>
    <t>Food (Field Research)</t>
  </si>
  <si>
    <t>Workshop material</t>
  </si>
  <si>
    <t>Accident/medical insurance</t>
  </si>
  <si>
    <t>Day</t>
  </si>
  <si>
    <t>TBD</t>
  </si>
  <si>
    <t>Lump sum</t>
  </si>
  <si>
    <t>Per person/month</t>
  </si>
  <si>
    <t>Quantity</t>
  </si>
  <si>
    <t>Unit</t>
  </si>
  <si>
    <t>Facilitators</t>
  </si>
  <si>
    <t>Co-Facilitators</t>
  </si>
  <si>
    <r>
      <t>N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Persons</t>
    </r>
  </si>
  <si>
    <t>Total Quantity</t>
  </si>
  <si>
    <t>Accommodation</t>
  </si>
  <si>
    <t>Transport local actors</t>
  </si>
  <si>
    <t>Materials</t>
  </si>
  <si>
    <t>Transport field testing</t>
  </si>
  <si>
    <t>Training venue rent</t>
  </si>
  <si>
    <t>Costs associated with Facilitator Training</t>
  </si>
  <si>
    <t>Trip</t>
  </si>
  <si>
    <t>Lump Sum</t>
  </si>
  <si>
    <t>Transport (Field Testing)</t>
  </si>
  <si>
    <t>Transport (Field Research)</t>
  </si>
  <si>
    <t>Unit Cost</t>
  </si>
  <si>
    <t>Total Cost</t>
  </si>
  <si>
    <t>Facilitator</t>
  </si>
  <si>
    <t>Transport field research</t>
  </si>
  <si>
    <t>Accommodation (field)</t>
  </si>
  <si>
    <t>Workshop venue rent</t>
  </si>
  <si>
    <t>Total</t>
  </si>
  <si>
    <t>Transport</t>
  </si>
  <si>
    <t>Airfares</t>
  </si>
  <si>
    <t>Accident/Medical Insurance</t>
  </si>
  <si>
    <t>Sub-total</t>
  </si>
  <si>
    <t>Contingency (10% of Subtotal)</t>
  </si>
  <si>
    <t>Venue rental</t>
  </si>
  <si>
    <t>Venue Rental</t>
  </si>
  <si>
    <t>Summary of total costs</t>
  </si>
  <si>
    <t>Facilitators' Training</t>
  </si>
  <si>
    <t>Item</t>
  </si>
  <si>
    <t>Grand Total</t>
  </si>
  <si>
    <t>Finance Assistant</t>
  </si>
  <si>
    <t xml:space="preserve">Accommodation </t>
  </si>
  <si>
    <t>Conference package</t>
  </si>
  <si>
    <t>Food (dinner only)</t>
  </si>
  <si>
    <t>Food (lunch only)</t>
  </si>
  <si>
    <t>Trainer/Backstopper</t>
  </si>
  <si>
    <r>
      <t>Budget [</t>
    </r>
    <r>
      <rPr>
        <b/>
        <i/>
        <sz val="16"/>
        <color theme="1"/>
        <rFont val="Calibri"/>
        <family val="2"/>
        <scheme val="minor"/>
      </rPr>
      <t>Project name]</t>
    </r>
    <r>
      <rPr>
        <b/>
        <sz val="16"/>
        <color theme="1"/>
        <rFont val="Calibri"/>
        <family val="2"/>
        <scheme val="minor"/>
      </rPr>
      <t xml:space="preserve"> Beneficiary Assessment</t>
    </r>
  </si>
  <si>
    <r>
      <t>Total Cost of [</t>
    </r>
    <r>
      <rPr>
        <b/>
        <i/>
        <sz val="14"/>
        <color theme="1"/>
        <rFont val="Calibri"/>
        <family val="2"/>
        <scheme val="minor"/>
      </rPr>
      <t>Project name</t>
    </r>
    <r>
      <rPr>
        <b/>
        <sz val="14"/>
        <color theme="1"/>
        <rFont val="Calibri"/>
        <family val="2"/>
        <scheme val="minor"/>
      </rPr>
      <t>] BA Per Resource</t>
    </r>
  </si>
  <si>
    <t>Costs associated with CO Training &amp; Field Testing</t>
  </si>
  <si>
    <t>Airfare</t>
  </si>
  <si>
    <t>Costs associated with Analysis &amp; Reporting</t>
  </si>
  <si>
    <t>Project Office running cost (Fuel and Communication) x2</t>
  </si>
  <si>
    <t>Validation Workshop</t>
  </si>
  <si>
    <t>Analysis and Reporting</t>
  </si>
  <si>
    <t>Costs Associated with Validation Workshop</t>
  </si>
  <si>
    <t>[Currency]</t>
  </si>
  <si>
    <t>CO Training and field testing</t>
  </si>
  <si>
    <t>Field Research</t>
  </si>
  <si>
    <t>Costs associated with Field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</si>
</sst>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0" fillId="0" borderId="1" xfId="0" applyFont="1" applyBorder="1"/>
    <xf numFmtId="0" fontId="0" fillId="3" borderId="1" xfId="0" applyFill="1" applyBorder="1"/>
    <xf numFmtId="0" fontId="4" fillId="2" borderId="1" xfId="0" applyFont="1" applyFill="1" applyBorder="1"/>
    <xf numFmtId="0" fontId="0" fillId="3" borderId="2" xfId="0" applyFill="1" applyBorder="1"/>
    <xf numFmtId="0" fontId="0" fillId="4" borderId="1" xfId="0" applyFill="1" applyBorder="1"/>
    <xf numFmtId="0" fontId="4" fillId="4" borderId="1" xfId="0" applyFont="1" applyFill="1" applyBorder="1"/>
    <xf numFmtId="164" fontId="0" fillId="0" borderId="1" xfId="1" applyFont="1" applyBorder="1"/>
    <xf numFmtId="164" fontId="0" fillId="2" borderId="1" xfId="1" applyFont="1" applyFill="1" applyBorder="1"/>
    <xf numFmtId="164" fontId="0" fillId="5" borderId="1" xfId="1" applyFont="1" applyFill="1" applyBorder="1"/>
    <xf numFmtId="0" fontId="6" fillId="0" borderId="0" xfId="0" applyFont="1"/>
    <xf numFmtId="0" fontId="4" fillId="0" borderId="0" xfId="0" applyFont="1" applyBorder="1"/>
    <xf numFmtId="0" fontId="4" fillId="0" borderId="5" xfId="0" applyFont="1" applyBorder="1"/>
    <xf numFmtId="0" fontId="0" fillId="0" borderId="5" xfId="0" applyBorder="1"/>
    <xf numFmtId="164" fontId="0" fillId="0" borderId="1" xfId="1" applyFont="1" applyFill="1" applyBorder="1"/>
    <xf numFmtId="0" fontId="0" fillId="0" borderId="1" xfId="0" applyFill="1" applyBorder="1"/>
    <xf numFmtId="0" fontId="0" fillId="5" borderId="1" xfId="0" applyFill="1" applyBorder="1"/>
    <xf numFmtId="0" fontId="0" fillId="5" borderId="0" xfId="0" applyFill="1"/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4" fillId="0" borderId="2" xfId="0" applyFont="1" applyBorder="1"/>
    <xf numFmtId="164" fontId="0" fillId="0" borderId="2" xfId="0" applyNumberFormat="1" applyBorder="1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0" fontId="0" fillId="5" borderId="0" xfId="0" applyFill="1" applyBorder="1"/>
    <xf numFmtId="164" fontId="0" fillId="5" borderId="0" xfId="0" applyNumberFormat="1" applyFill="1" applyBorder="1"/>
    <xf numFmtId="164" fontId="4" fillId="0" borderId="0" xfId="0" applyNumberFormat="1" applyFont="1" applyBorder="1"/>
    <xf numFmtId="0" fontId="0" fillId="0" borderId="1" xfId="0" quotePrefix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0" fillId="2" borderId="6" xfId="0" applyFill="1" applyBorder="1"/>
    <xf numFmtId="164" fontId="0" fillId="2" borderId="7" xfId="0" applyNumberFormat="1" applyFill="1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5" sqref="B5"/>
    </sheetView>
  </sheetViews>
  <sheetFormatPr defaultColWidth="8.85546875" defaultRowHeight="15" x14ac:dyDescent="0.25"/>
  <cols>
    <col min="1" max="1" width="32.42578125" customWidth="1"/>
    <col min="2" max="2" width="18.7109375" customWidth="1"/>
    <col min="3" max="3" width="10.85546875" customWidth="1"/>
  </cols>
  <sheetData>
    <row r="1" spans="1:2" ht="21" x14ac:dyDescent="0.35">
      <c r="A1" s="2" t="s">
        <v>58</v>
      </c>
    </row>
    <row r="3" spans="1:2" ht="18.75" x14ac:dyDescent="0.3">
      <c r="A3" s="1" t="s">
        <v>59</v>
      </c>
    </row>
    <row r="4" spans="1:2" x14ac:dyDescent="0.25">
      <c r="A4" s="6" t="s">
        <v>1</v>
      </c>
      <c r="B4" s="6" t="s">
        <v>35</v>
      </c>
    </row>
    <row r="5" spans="1:2" x14ac:dyDescent="0.25">
      <c r="A5" s="4" t="s">
        <v>57</v>
      </c>
      <c r="B5" s="4"/>
    </row>
    <row r="6" spans="1:2" x14ac:dyDescent="0.25">
      <c r="A6" s="4" t="s">
        <v>4</v>
      </c>
      <c r="B6" s="4"/>
    </row>
    <row r="7" spans="1:2" x14ac:dyDescent="0.25">
      <c r="A7" s="4" t="s">
        <v>5</v>
      </c>
      <c r="B7" s="4"/>
    </row>
    <row r="8" spans="1:2" x14ac:dyDescent="0.25">
      <c r="A8" s="4" t="s">
        <v>6</v>
      </c>
      <c r="B8" s="4"/>
    </row>
    <row r="9" spans="1:2" x14ac:dyDescent="0.25">
      <c r="A9" s="4" t="s">
        <v>24</v>
      </c>
      <c r="B9" s="4"/>
    </row>
    <row r="10" spans="1:2" x14ac:dyDescent="0.25">
      <c r="A10" s="4" t="s">
        <v>47</v>
      </c>
      <c r="B10" s="4"/>
    </row>
    <row r="11" spans="1:2" x14ac:dyDescent="0.25">
      <c r="A11" s="4" t="s">
        <v>9</v>
      </c>
      <c r="B11" s="4"/>
    </row>
    <row r="12" spans="1:2" x14ac:dyDescent="0.25">
      <c r="A12" s="4" t="s">
        <v>41</v>
      </c>
      <c r="B12" s="4"/>
    </row>
    <row r="13" spans="1:2" x14ac:dyDescent="0.25">
      <c r="A13" s="4" t="s">
        <v>26</v>
      </c>
      <c r="B13" s="4"/>
    </row>
    <row r="14" spans="1:2" x14ac:dyDescent="0.25">
      <c r="A14" s="4" t="s">
        <v>42</v>
      </c>
      <c r="B14" s="4"/>
    </row>
    <row r="15" spans="1:2" x14ac:dyDescent="0.25">
      <c r="A15" s="4" t="s">
        <v>43</v>
      </c>
      <c r="B15" s="4"/>
    </row>
    <row r="16" spans="1:2" x14ac:dyDescent="0.25">
      <c r="A16" s="10" t="s">
        <v>44</v>
      </c>
      <c r="B16" s="9"/>
    </row>
    <row r="17" spans="1:3" x14ac:dyDescent="0.25">
      <c r="A17" s="4" t="s">
        <v>45</v>
      </c>
      <c r="B17" s="4"/>
    </row>
    <row r="18" spans="1:3" x14ac:dyDescent="0.25">
      <c r="A18" s="7" t="s">
        <v>40</v>
      </c>
      <c r="B18" s="3"/>
    </row>
    <row r="21" spans="1:3" ht="18.75" x14ac:dyDescent="0.3">
      <c r="A21" s="1" t="s">
        <v>0</v>
      </c>
    </row>
    <row r="22" spans="1:3" x14ac:dyDescent="0.25">
      <c r="A22" s="6" t="s">
        <v>1</v>
      </c>
      <c r="B22" s="6" t="s">
        <v>2</v>
      </c>
      <c r="C22" s="6" t="s">
        <v>3</v>
      </c>
    </row>
    <row r="23" spans="1:3" x14ac:dyDescent="0.25">
      <c r="A23" s="4" t="s">
        <v>57</v>
      </c>
      <c r="B23" s="4" t="s">
        <v>14</v>
      </c>
      <c r="C23" s="4"/>
    </row>
    <row r="24" spans="1:3" x14ac:dyDescent="0.25">
      <c r="A24" s="4" t="s">
        <v>4</v>
      </c>
      <c r="B24" s="4" t="s">
        <v>14</v>
      </c>
      <c r="C24" s="4"/>
    </row>
    <row r="25" spans="1:3" x14ac:dyDescent="0.25">
      <c r="A25" s="4" t="s">
        <v>5</v>
      </c>
      <c r="B25" s="4" t="s">
        <v>14</v>
      </c>
      <c r="C25" s="4"/>
    </row>
    <row r="26" spans="1:3" x14ac:dyDescent="0.25">
      <c r="A26" s="4" t="s">
        <v>6</v>
      </c>
      <c r="B26" s="4" t="s">
        <v>14</v>
      </c>
      <c r="C26" s="4"/>
    </row>
    <row r="27" spans="1:3" x14ac:dyDescent="0.25">
      <c r="A27" s="4" t="s">
        <v>7</v>
      </c>
      <c r="B27" s="4" t="s">
        <v>14</v>
      </c>
      <c r="C27" s="4"/>
    </row>
    <row r="28" spans="1:3" x14ac:dyDescent="0.25">
      <c r="A28" s="4" t="s">
        <v>8</v>
      </c>
      <c r="B28" s="4" t="s">
        <v>14</v>
      </c>
      <c r="C28" s="4"/>
    </row>
    <row r="29" spans="1:3" x14ac:dyDescent="0.25">
      <c r="A29" s="4" t="s">
        <v>46</v>
      </c>
      <c r="B29" s="4" t="s">
        <v>31</v>
      </c>
      <c r="C29" s="4"/>
    </row>
    <row r="30" spans="1:3" x14ac:dyDescent="0.25">
      <c r="A30" s="4" t="s">
        <v>10</v>
      </c>
      <c r="B30" s="4" t="s">
        <v>14</v>
      </c>
      <c r="C30" s="4"/>
    </row>
    <row r="31" spans="1:3" x14ac:dyDescent="0.25">
      <c r="A31" s="4" t="s">
        <v>11</v>
      </c>
      <c r="B31" s="4" t="s">
        <v>14</v>
      </c>
      <c r="C31" s="4"/>
    </row>
    <row r="32" spans="1:3" x14ac:dyDescent="0.25">
      <c r="A32" s="4" t="s">
        <v>32</v>
      </c>
      <c r="B32" s="4" t="s">
        <v>15</v>
      </c>
      <c r="C32" s="4"/>
    </row>
    <row r="33" spans="1:3" x14ac:dyDescent="0.25">
      <c r="A33" s="4" t="s">
        <v>33</v>
      </c>
      <c r="B33" s="4" t="s">
        <v>15</v>
      </c>
      <c r="C33" s="4"/>
    </row>
    <row r="34" spans="1:3" x14ac:dyDescent="0.25">
      <c r="A34" s="4" t="s">
        <v>12</v>
      </c>
      <c r="B34" s="4" t="s">
        <v>16</v>
      </c>
      <c r="C34" s="4"/>
    </row>
    <row r="35" spans="1:3" x14ac:dyDescent="0.25">
      <c r="A35" s="4" t="s">
        <v>13</v>
      </c>
      <c r="B35" s="4" t="s">
        <v>17</v>
      </c>
      <c r="C35" s="4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workbookViewId="0">
      <selection activeCell="F4" sqref="F4"/>
    </sheetView>
  </sheetViews>
  <sheetFormatPr defaultColWidth="8.85546875" defaultRowHeight="15" x14ac:dyDescent="0.25"/>
  <cols>
    <col min="1" max="1" width="27.7109375" customWidth="1"/>
    <col min="2" max="2" width="10.7109375" customWidth="1"/>
    <col min="3" max="3" width="10.140625" customWidth="1"/>
    <col min="5" max="5" width="14.28515625" customWidth="1"/>
    <col min="7" max="7" width="10.85546875" bestFit="1" customWidth="1"/>
    <col min="8" max="8" width="26.7109375" customWidth="1"/>
    <col min="9" max="9" width="22.7109375" customWidth="1"/>
    <col min="10" max="10" width="17.5703125" customWidth="1"/>
  </cols>
  <sheetData>
    <row r="1" spans="1:7" ht="18.75" x14ac:dyDescent="0.3">
      <c r="A1" s="1" t="s">
        <v>29</v>
      </c>
    </row>
    <row r="3" spans="1:7" ht="17.25" x14ac:dyDescent="0.25">
      <c r="A3" s="6" t="s">
        <v>1</v>
      </c>
      <c r="B3" s="6" t="s">
        <v>22</v>
      </c>
      <c r="C3" s="6" t="s">
        <v>19</v>
      </c>
      <c r="D3" s="6" t="s">
        <v>18</v>
      </c>
      <c r="E3" s="6" t="s">
        <v>23</v>
      </c>
      <c r="F3" s="6" t="s">
        <v>34</v>
      </c>
      <c r="G3" s="6" t="s">
        <v>35</v>
      </c>
    </row>
    <row r="4" spans="1:7" x14ac:dyDescent="0.25">
      <c r="A4" s="4" t="s">
        <v>57</v>
      </c>
      <c r="B4" s="4">
        <v>1</v>
      </c>
      <c r="C4" s="4" t="s">
        <v>14</v>
      </c>
      <c r="D4" s="4">
        <v>3</v>
      </c>
      <c r="E4" s="4">
        <f>B4*D4</f>
        <v>3</v>
      </c>
      <c r="F4" s="35">
        <v>1</v>
      </c>
      <c r="G4" s="11">
        <f t="shared" ref="G4:G13" si="0">F4*E4</f>
        <v>3</v>
      </c>
    </row>
    <row r="5" spans="1:7" x14ac:dyDescent="0.25">
      <c r="A5" s="4" t="s">
        <v>20</v>
      </c>
      <c r="B5" s="4">
        <v>2</v>
      </c>
      <c r="C5" s="4" t="s">
        <v>14</v>
      </c>
      <c r="D5" s="4">
        <v>3</v>
      </c>
      <c r="E5" s="4">
        <f>B5*D5</f>
        <v>6</v>
      </c>
      <c r="F5" s="18">
        <v>1</v>
      </c>
      <c r="G5" s="11">
        <f>B5*D5*F5</f>
        <v>6</v>
      </c>
    </row>
    <row r="6" spans="1:7" x14ac:dyDescent="0.25">
      <c r="A6" s="4" t="s">
        <v>21</v>
      </c>
      <c r="B6" s="4">
        <v>2</v>
      </c>
      <c r="C6" s="4" t="s">
        <v>14</v>
      </c>
      <c r="D6" s="4">
        <v>3</v>
      </c>
      <c r="E6" s="4">
        <f t="shared" ref="E6:E13" si="1">B6*D6</f>
        <v>6</v>
      </c>
      <c r="F6" s="18">
        <v>1</v>
      </c>
      <c r="G6" s="11">
        <f>B6*D6*F6</f>
        <v>6</v>
      </c>
    </row>
    <row r="7" spans="1:7" x14ac:dyDescent="0.25">
      <c r="A7" s="4" t="s">
        <v>53</v>
      </c>
      <c r="B7" s="4">
        <v>5</v>
      </c>
      <c r="C7" s="4" t="s">
        <v>14</v>
      </c>
      <c r="D7" s="4">
        <v>2</v>
      </c>
      <c r="E7" s="4">
        <f t="shared" si="1"/>
        <v>10</v>
      </c>
      <c r="F7" s="18">
        <v>1</v>
      </c>
      <c r="G7" s="11">
        <f>B7*D7*F7</f>
        <v>10</v>
      </c>
    </row>
    <row r="8" spans="1:7" x14ac:dyDescent="0.25">
      <c r="A8" s="4" t="s">
        <v>28</v>
      </c>
      <c r="B8" s="4"/>
      <c r="C8" s="4"/>
      <c r="D8" s="4">
        <v>1</v>
      </c>
      <c r="E8" s="4">
        <f>D8</f>
        <v>1</v>
      </c>
      <c r="F8" s="11">
        <v>1</v>
      </c>
      <c r="G8" s="11">
        <f t="shared" si="0"/>
        <v>1</v>
      </c>
    </row>
    <row r="9" spans="1:7" x14ac:dyDescent="0.25">
      <c r="A9" s="4" t="s">
        <v>54</v>
      </c>
      <c r="B9" s="4">
        <f>B5+B6+B4</f>
        <v>5</v>
      </c>
      <c r="C9" s="4" t="s">
        <v>14</v>
      </c>
      <c r="D9" s="4">
        <v>2</v>
      </c>
      <c r="E9" s="4">
        <f>D9</f>
        <v>2</v>
      </c>
      <c r="F9" s="11">
        <v>1</v>
      </c>
      <c r="G9" s="11">
        <f>F9*B9*D9</f>
        <v>10</v>
      </c>
    </row>
    <row r="10" spans="1:7" x14ac:dyDescent="0.25">
      <c r="A10" s="4" t="s">
        <v>25</v>
      </c>
      <c r="B10" s="4">
        <v>2</v>
      </c>
      <c r="C10" s="4" t="s">
        <v>30</v>
      </c>
      <c r="D10" s="4">
        <v>1</v>
      </c>
      <c r="E10" s="4">
        <f t="shared" si="1"/>
        <v>2</v>
      </c>
      <c r="F10" s="11">
        <v>1</v>
      </c>
      <c r="G10" s="11">
        <f>F10</f>
        <v>1</v>
      </c>
    </row>
    <row r="11" spans="1:7" x14ac:dyDescent="0.25">
      <c r="A11" s="5" t="s">
        <v>55</v>
      </c>
      <c r="B11" s="4">
        <v>5</v>
      </c>
      <c r="C11" s="4" t="s">
        <v>14</v>
      </c>
      <c r="D11" s="4">
        <v>3</v>
      </c>
      <c r="E11" s="4">
        <f t="shared" si="1"/>
        <v>15</v>
      </c>
      <c r="F11" s="13">
        <v>1</v>
      </c>
      <c r="G11" s="11">
        <f>B5+B6*F11*D11</f>
        <v>8</v>
      </c>
    </row>
    <row r="12" spans="1:7" x14ac:dyDescent="0.25">
      <c r="A12" s="4" t="s">
        <v>26</v>
      </c>
      <c r="B12" s="4"/>
      <c r="C12" s="4"/>
      <c r="D12" s="4">
        <v>1</v>
      </c>
      <c r="E12" s="4">
        <f>D12</f>
        <v>1</v>
      </c>
      <c r="F12" s="11">
        <v>1</v>
      </c>
      <c r="G12" s="11">
        <f t="shared" si="0"/>
        <v>1</v>
      </c>
    </row>
    <row r="13" spans="1:7" x14ac:dyDescent="0.25">
      <c r="A13" s="4" t="s">
        <v>61</v>
      </c>
      <c r="B13" s="4">
        <v>2</v>
      </c>
      <c r="C13" s="4" t="s">
        <v>30</v>
      </c>
      <c r="D13" s="4">
        <v>1</v>
      </c>
      <c r="E13" s="4">
        <f t="shared" si="1"/>
        <v>2</v>
      </c>
      <c r="F13" s="11">
        <v>1</v>
      </c>
      <c r="G13" s="13">
        <f t="shared" si="0"/>
        <v>2</v>
      </c>
    </row>
    <row r="14" spans="1:7" x14ac:dyDescent="0.25">
      <c r="A14" s="7" t="s">
        <v>40</v>
      </c>
      <c r="B14" s="3"/>
      <c r="C14" s="3"/>
      <c r="D14" s="3"/>
      <c r="E14" s="3"/>
      <c r="F14" s="3"/>
      <c r="G14" s="12">
        <f>SUM(G4:G13)</f>
        <v>48</v>
      </c>
    </row>
    <row r="16" spans="1:7" ht="18.75" x14ac:dyDescent="0.3">
      <c r="A16" s="1" t="s">
        <v>60</v>
      </c>
    </row>
    <row r="18" spans="1:8" ht="17.25" x14ac:dyDescent="0.25">
      <c r="A18" s="6" t="s">
        <v>1</v>
      </c>
      <c r="B18" s="6" t="s">
        <v>22</v>
      </c>
      <c r="C18" s="6" t="s">
        <v>19</v>
      </c>
      <c r="D18" s="6" t="s">
        <v>18</v>
      </c>
      <c r="E18" s="6" t="s">
        <v>23</v>
      </c>
      <c r="F18" s="6" t="s">
        <v>34</v>
      </c>
      <c r="G18" s="6" t="s">
        <v>35</v>
      </c>
    </row>
    <row r="19" spans="1:8" x14ac:dyDescent="0.25">
      <c r="A19" s="4" t="s">
        <v>57</v>
      </c>
      <c r="B19" s="4">
        <v>1</v>
      </c>
      <c r="C19" s="4" t="s">
        <v>14</v>
      </c>
      <c r="D19" s="4">
        <v>5</v>
      </c>
      <c r="E19" s="4">
        <f>B19*D19</f>
        <v>5</v>
      </c>
      <c r="F19" s="4">
        <v>1</v>
      </c>
      <c r="G19" s="11">
        <f>F19*E19</f>
        <v>5</v>
      </c>
    </row>
    <row r="20" spans="1:8" x14ac:dyDescent="0.25">
      <c r="A20" s="4" t="s">
        <v>36</v>
      </c>
      <c r="B20" s="4">
        <v>1</v>
      </c>
      <c r="C20" s="4" t="s">
        <v>14</v>
      </c>
      <c r="D20" s="4">
        <v>5</v>
      </c>
      <c r="E20" s="4">
        <f t="shared" ref="E20:E26" si="2">B20*D20</f>
        <v>5</v>
      </c>
      <c r="F20" s="11">
        <v>1</v>
      </c>
      <c r="G20" s="11">
        <f>B20*D20*F20</f>
        <v>5</v>
      </c>
    </row>
    <row r="21" spans="1:8" x14ac:dyDescent="0.25">
      <c r="A21" s="4" t="s">
        <v>5</v>
      </c>
      <c r="B21" s="4">
        <v>1</v>
      </c>
      <c r="C21" s="4" t="s">
        <v>14</v>
      </c>
      <c r="D21" s="4">
        <v>5</v>
      </c>
      <c r="E21" s="4">
        <f t="shared" si="2"/>
        <v>5</v>
      </c>
      <c r="F21" s="11">
        <v>1</v>
      </c>
      <c r="G21" s="11">
        <f>B21*D21*F21</f>
        <v>5</v>
      </c>
    </row>
    <row r="22" spans="1:8" x14ac:dyDescent="0.25">
      <c r="A22" s="20" t="s">
        <v>6</v>
      </c>
      <c r="B22" s="4">
        <v>12</v>
      </c>
      <c r="C22" s="4" t="s">
        <v>14</v>
      </c>
      <c r="D22" s="4">
        <v>5</v>
      </c>
      <c r="E22" s="4">
        <f>B22*D22</f>
        <v>60</v>
      </c>
      <c r="F22" s="11">
        <v>1</v>
      </c>
      <c r="G22" s="11">
        <f>B22*D22*F22</f>
        <v>60</v>
      </c>
    </row>
    <row r="23" spans="1:8" x14ac:dyDescent="0.25">
      <c r="A23" s="4" t="s">
        <v>24</v>
      </c>
      <c r="B23" s="4">
        <f>SUM(B20:B22)</f>
        <v>14</v>
      </c>
      <c r="C23" s="4" t="s">
        <v>14</v>
      </c>
      <c r="D23" s="4">
        <v>5</v>
      </c>
      <c r="E23" s="19">
        <f>B23*D23</f>
        <v>70</v>
      </c>
      <c r="F23" s="11">
        <v>1</v>
      </c>
      <c r="G23" s="11">
        <f>B23*D23*F23</f>
        <v>70</v>
      </c>
    </row>
    <row r="24" spans="1:8" x14ac:dyDescent="0.25">
      <c r="A24" s="4" t="s">
        <v>28</v>
      </c>
      <c r="B24" s="4"/>
      <c r="C24" s="4"/>
      <c r="D24" s="4">
        <v>1</v>
      </c>
      <c r="E24" s="4">
        <f>D24</f>
        <v>1</v>
      </c>
      <c r="F24" s="11">
        <v>1</v>
      </c>
      <c r="G24" s="11">
        <f t="shared" ref="G24" si="3">F24*E24</f>
        <v>1</v>
      </c>
    </row>
    <row r="25" spans="1:8" x14ac:dyDescent="0.25">
      <c r="A25" s="4" t="s">
        <v>54</v>
      </c>
      <c r="B25" s="4">
        <f>B23+B19</f>
        <v>15</v>
      </c>
      <c r="C25" s="4" t="s">
        <v>14</v>
      </c>
      <c r="D25" s="4">
        <v>4</v>
      </c>
      <c r="E25" s="4">
        <f>D25</f>
        <v>4</v>
      </c>
      <c r="F25" s="11">
        <v>1</v>
      </c>
      <c r="G25" s="11">
        <f>F25*D25*B25</f>
        <v>60</v>
      </c>
    </row>
    <row r="26" spans="1:8" x14ac:dyDescent="0.25">
      <c r="A26" s="4" t="s">
        <v>25</v>
      </c>
      <c r="B26" s="4">
        <v>15</v>
      </c>
      <c r="C26" s="4" t="s">
        <v>30</v>
      </c>
      <c r="D26" s="4">
        <v>1</v>
      </c>
      <c r="E26" s="4">
        <f t="shared" si="2"/>
        <v>15</v>
      </c>
      <c r="F26" s="11">
        <v>1</v>
      </c>
      <c r="G26" s="11">
        <f>F26*D26*B26</f>
        <v>15</v>
      </c>
      <c r="H26" s="21"/>
    </row>
    <row r="27" spans="1:8" x14ac:dyDescent="0.25">
      <c r="A27" s="4" t="s">
        <v>27</v>
      </c>
      <c r="B27" s="4"/>
      <c r="C27" s="4"/>
      <c r="D27" s="4">
        <v>1</v>
      </c>
      <c r="E27" s="4">
        <f>D27</f>
        <v>1</v>
      </c>
      <c r="F27" s="11">
        <v>1</v>
      </c>
      <c r="G27" s="11">
        <f>F27*2</f>
        <v>2</v>
      </c>
    </row>
    <row r="28" spans="1:8" x14ac:dyDescent="0.25">
      <c r="A28" s="5" t="s">
        <v>55</v>
      </c>
      <c r="B28" s="19">
        <f>B20+B21+B22</f>
        <v>14</v>
      </c>
      <c r="C28" s="4" t="s">
        <v>14</v>
      </c>
      <c r="D28" s="4">
        <v>5</v>
      </c>
      <c r="E28" s="4">
        <f>B28*D28</f>
        <v>70</v>
      </c>
      <c r="F28" s="11">
        <v>1</v>
      </c>
      <c r="G28" s="11">
        <f>B28*D28*F28</f>
        <v>70</v>
      </c>
    </row>
    <row r="29" spans="1:8" x14ac:dyDescent="0.25">
      <c r="A29" s="4" t="s">
        <v>26</v>
      </c>
      <c r="B29" s="4"/>
      <c r="C29" s="19"/>
      <c r="D29" s="4"/>
      <c r="E29" s="4"/>
      <c r="F29" s="11">
        <v>1</v>
      </c>
      <c r="G29" s="11">
        <f>F29</f>
        <v>1</v>
      </c>
    </row>
    <row r="30" spans="1:8" x14ac:dyDescent="0.25">
      <c r="A30" s="7" t="s">
        <v>40</v>
      </c>
      <c r="B30" s="3"/>
      <c r="C30" s="3"/>
      <c r="D30" s="3"/>
      <c r="E30" s="3"/>
      <c r="F30" s="3"/>
      <c r="G30" s="12">
        <f>SUM(G19:G29)</f>
        <v>294</v>
      </c>
    </row>
    <row r="33" spans="1:7" ht="18.75" x14ac:dyDescent="0.3">
      <c r="A33" s="1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x14ac:dyDescent="0.25">
      <c r="A36" s="22"/>
      <c r="B36" s="22"/>
      <c r="C36" s="22"/>
      <c r="D36" s="22"/>
      <c r="E36" s="22"/>
      <c r="F36" s="22"/>
      <c r="G36" s="23"/>
    </row>
    <row r="37" spans="1:7" x14ac:dyDescent="0.25">
      <c r="A37" s="22"/>
      <c r="B37" s="22"/>
      <c r="C37" s="22"/>
      <c r="D37" s="22"/>
      <c r="E37" s="22"/>
      <c r="F37" s="23"/>
      <c r="G37" s="23"/>
    </row>
    <row r="38" spans="1:7" x14ac:dyDescent="0.25">
      <c r="A38" s="22"/>
      <c r="B38" s="22"/>
      <c r="C38" s="22"/>
      <c r="D38" s="22"/>
      <c r="E38" s="22"/>
      <c r="F38" s="23"/>
      <c r="G38" s="23"/>
    </row>
    <row r="39" spans="1:7" x14ac:dyDescent="0.25">
      <c r="A39" s="22"/>
      <c r="B39" s="22"/>
      <c r="C39" s="22"/>
      <c r="D39" s="22"/>
      <c r="E39" s="22"/>
      <c r="F39" s="23"/>
      <c r="G39" s="23"/>
    </row>
    <row r="40" spans="1:7" x14ac:dyDescent="0.25">
      <c r="A40" s="22"/>
      <c r="B40" s="22"/>
      <c r="C40" s="22"/>
      <c r="D40" s="22"/>
      <c r="E40" s="22"/>
      <c r="F40" s="23"/>
      <c r="G40" s="23"/>
    </row>
    <row r="41" spans="1:7" x14ac:dyDescent="0.25">
      <c r="A41" s="22"/>
      <c r="B41" s="22"/>
      <c r="C41" s="22"/>
      <c r="D41" s="22"/>
      <c r="E41" s="22"/>
      <c r="F41" s="23"/>
      <c r="G41" s="23"/>
    </row>
    <row r="42" spans="1:7" x14ac:dyDescent="0.25">
      <c r="A42" s="22"/>
      <c r="B42" s="22"/>
      <c r="C42" s="22"/>
      <c r="D42" s="22"/>
      <c r="E42" s="22"/>
      <c r="F42" s="23"/>
      <c r="G42" s="23"/>
    </row>
    <row r="43" spans="1:7" x14ac:dyDescent="0.25">
      <c r="A43" s="22"/>
      <c r="B43" s="22"/>
      <c r="C43" s="22"/>
      <c r="D43" s="22"/>
      <c r="E43" s="22"/>
      <c r="F43" s="23"/>
      <c r="G43" s="23"/>
    </row>
    <row r="44" spans="1:7" x14ac:dyDescent="0.25">
      <c r="A44" s="22"/>
      <c r="B44" s="22"/>
      <c r="C44" s="22"/>
      <c r="D44" s="22"/>
      <c r="E44" s="22"/>
      <c r="F44" s="23"/>
      <c r="G44" s="23"/>
    </row>
    <row r="45" spans="1:7" x14ac:dyDescent="0.25">
      <c r="A45" s="24"/>
      <c r="B45" s="22"/>
      <c r="C45" s="22"/>
      <c r="D45" s="22"/>
      <c r="E45" s="22"/>
      <c r="F45" s="23"/>
      <c r="G45" s="23"/>
    </row>
    <row r="46" spans="1:7" x14ac:dyDescent="0.25">
      <c r="A46" s="22"/>
      <c r="B46" s="22"/>
      <c r="C46" s="22"/>
      <c r="D46" s="22"/>
      <c r="E46" s="22"/>
      <c r="F46" s="23"/>
      <c r="G46" s="23"/>
    </row>
    <row r="47" spans="1:7" x14ac:dyDescent="0.25">
      <c r="A47" s="25"/>
      <c r="B47" s="22"/>
      <c r="C47" s="22"/>
      <c r="D47" s="22"/>
      <c r="E47" s="22"/>
      <c r="F47" s="22"/>
      <c r="G47" s="2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B23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3" sqref="A3"/>
    </sheetView>
  </sheetViews>
  <sheetFormatPr defaultColWidth="8.85546875" defaultRowHeight="15" x14ac:dyDescent="0.25"/>
  <cols>
    <col min="1" max="1" width="28" customWidth="1"/>
    <col min="2" max="2" width="10.7109375" customWidth="1"/>
    <col min="3" max="3" width="9.85546875" customWidth="1"/>
    <col min="5" max="5" width="14.28515625" customWidth="1"/>
    <col min="6" max="6" width="9.85546875" bestFit="1" customWidth="1"/>
    <col min="7" max="7" width="10.85546875" bestFit="1" customWidth="1"/>
    <col min="8" max="8" width="28.7109375" customWidth="1"/>
  </cols>
  <sheetData>
    <row r="1" spans="1:8" ht="18.75" x14ac:dyDescent="0.3">
      <c r="A1" s="1" t="s">
        <v>70</v>
      </c>
    </row>
    <row r="3" spans="1:8" ht="17.25" x14ac:dyDescent="0.25">
      <c r="A3" s="6" t="s">
        <v>1</v>
      </c>
      <c r="B3" s="6" t="s">
        <v>22</v>
      </c>
      <c r="C3" s="6" t="s">
        <v>19</v>
      </c>
      <c r="D3" s="6" t="s">
        <v>18</v>
      </c>
      <c r="E3" s="6" t="s">
        <v>23</v>
      </c>
      <c r="F3" s="6" t="s">
        <v>34</v>
      </c>
      <c r="G3" s="6" t="s">
        <v>35</v>
      </c>
    </row>
    <row r="4" spans="1:8" x14ac:dyDescent="0.25">
      <c r="A4" s="4" t="s">
        <v>57</v>
      </c>
      <c r="B4" s="4">
        <v>1</v>
      </c>
      <c r="C4" s="4" t="s">
        <v>14</v>
      </c>
      <c r="D4" s="4">
        <v>0</v>
      </c>
      <c r="E4" s="4">
        <f>D4*B4</f>
        <v>0</v>
      </c>
      <c r="F4" s="4">
        <v>1</v>
      </c>
      <c r="G4" s="11">
        <f>F4*E4</f>
        <v>0</v>
      </c>
    </row>
    <row r="5" spans="1:8" x14ac:dyDescent="0.25">
      <c r="A5" s="4" t="s">
        <v>36</v>
      </c>
      <c r="B5" s="4">
        <v>1</v>
      </c>
      <c r="C5" s="4" t="s">
        <v>14</v>
      </c>
      <c r="D5" s="4">
        <v>14</v>
      </c>
      <c r="E5" s="4">
        <f t="shared" ref="E5:E11" si="0">D5*B5</f>
        <v>14</v>
      </c>
      <c r="F5" s="11">
        <v>1</v>
      </c>
      <c r="G5" s="11">
        <f t="shared" ref="G5:G9" si="1">F5*E5</f>
        <v>14</v>
      </c>
    </row>
    <row r="6" spans="1:8" x14ac:dyDescent="0.25">
      <c r="A6" s="4" t="s">
        <v>5</v>
      </c>
      <c r="B6" s="4">
        <v>1</v>
      </c>
      <c r="C6" s="4" t="s">
        <v>14</v>
      </c>
      <c r="D6" s="4">
        <v>14</v>
      </c>
      <c r="E6" s="4">
        <f t="shared" si="0"/>
        <v>14</v>
      </c>
      <c r="F6" s="11">
        <v>1</v>
      </c>
      <c r="G6" s="11">
        <f t="shared" si="1"/>
        <v>14</v>
      </c>
    </row>
    <row r="7" spans="1:8" x14ac:dyDescent="0.25">
      <c r="A7" s="19" t="s">
        <v>6</v>
      </c>
      <c r="B7" s="19">
        <f>Training!B22</f>
        <v>12</v>
      </c>
      <c r="C7" s="19" t="s">
        <v>14</v>
      </c>
      <c r="D7" s="19">
        <v>14</v>
      </c>
      <c r="E7" s="19">
        <f t="shared" si="0"/>
        <v>168</v>
      </c>
      <c r="F7" s="18">
        <v>1</v>
      </c>
      <c r="G7" s="18">
        <f>B7*D7*F7</f>
        <v>168</v>
      </c>
    </row>
    <row r="8" spans="1:8" x14ac:dyDescent="0.25">
      <c r="A8" s="19" t="s">
        <v>38</v>
      </c>
      <c r="B8" s="19">
        <v>2</v>
      </c>
      <c r="C8" s="19" t="s">
        <v>14</v>
      </c>
      <c r="D8" s="19">
        <v>14</v>
      </c>
      <c r="E8" s="19">
        <f t="shared" si="0"/>
        <v>28</v>
      </c>
      <c r="F8" s="18">
        <v>1</v>
      </c>
      <c r="G8" s="18">
        <f t="shared" si="1"/>
        <v>28</v>
      </c>
    </row>
    <row r="9" spans="1:8" x14ac:dyDescent="0.25">
      <c r="A9" s="4" t="s">
        <v>25</v>
      </c>
      <c r="B9" s="4">
        <f>B7</f>
        <v>12</v>
      </c>
      <c r="C9" s="4" t="s">
        <v>30</v>
      </c>
      <c r="D9" s="4"/>
      <c r="E9" s="4"/>
      <c r="F9" s="11">
        <v>1</v>
      </c>
      <c r="G9" s="11">
        <f t="shared" si="1"/>
        <v>0</v>
      </c>
    </row>
    <row r="10" spans="1:8" x14ac:dyDescent="0.25">
      <c r="A10" s="4" t="s">
        <v>37</v>
      </c>
      <c r="B10" s="4">
        <f>B7+B6+B5</f>
        <v>14</v>
      </c>
      <c r="C10" s="4" t="s">
        <v>14</v>
      </c>
      <c r="D10" s="4">
        <v>10</v>
      </c>
      <c r="E10" s="4">
        <f>D10</f>
        <v>10</v>
      </c>
      <c r="F10" s="11">
        <v>1</v>
      </c>
      <c r="G10" s="11">
        <f>F10*E10</f>
        <v>10</v>
      </c>
    </row>
    <row r="11" spans="1:8" x14ac:dyDescent="0.25">
      <c r="A11" s="5" t="s">
        <v>56</v>
      </c>
      <c r="B11" s="4">
        <f>B10</f>
        <v>14</v>
      </c>
      <c r="C11" s="4" t="s">
        <v>14</v>
      </c>
      <c r="D11" s="4">
        <v>14</v>
      </c>
      <c r="E11" s="4">
        <f t="shared" si="0"/>
        <v>196</v>
      </c>
      <c r="F11" s="11">
        <v>1</v>
      </c>
      <c r="G11" s="11">
        <f>F11*B11</f>
        <v>14</v>
      </c>
    </row>
    <row r="12" spans="1:8" x14ac:dyDescent="0.25">
      <c r="A12" s="7" t="s">
        <v>40</v>
      </c>
      <c r="B12" s="3"/>
      <c r="C12" s="3"/>
      <c r="D12" s="3"/>
      <c r="E12" s="3"/>
      <c r="F12" s="12"/>
      <c r="G12" s="12">
        <f>SUM(G4:G11)</f>
        <v>248</v>
      </c>
    </row>
    <row r="15" spans="1:8" ht="18.75" x14ac:dyDescent="0.3">
      <c r="A15" s="26"/>
      <c r="B15" s="22"/>
      <c r="C15" s="22"/>
      <c r="D15" s="22"/>
      <c r="E15" s="22"/>
      <c r="F15" s="22"/>
      <c r="G15" s="22"/>
      <c r="H15" s="22"/>
    </row>
    <row r="16" spans="1:8" x14ac:dyDescent="0.25">
      <c r="A16" s="22"/>
      <c r="B16" s="22"/>
      <c r="C16" s="22"/>
      <c r="D16" s="22"/>
      <c r="E16" s="22"/>
      <c r="F16" s="22"/>
      <c r="G16" s="22"/>
      <c r="H16" s="22"/>
    </row>
    <row r="17" spans="1:8" x14ac:dyDescent="0.25">
      <c r="A17" s="22"/>
      <c r="B17" s="22"/>
      <c r="C17" s="22"/>
      <c r="D17" s="22"/>
      <c r="E17" s="22"/>
      <c r="F17" s="22"/>
      <c r="G17" s="22"/>
      <c r="H17" s="22"/>
    </row>
    <row r="18" spans="1:8" x14ac:dyDescent="0.25">
      <c r="A18" s="22"/>
      <c r="B18" s="22"/>
      <c r="C18" s="22"/>
      <c r="D18" s="22"/>
      <c r="E18" s="22"/>
      <c r="F18" s="22"/>
      <c r="G18" s="23"/>
      <c r="H18" s="22"/>
    </row>
    <row r="19" spans="1:8" x14ac:dyDescent="0.25">
      <c r="A19" s="22"/>
      <c r="B19" s="22"/>
      <c r="C19" s="22"/>
      <c r="D19" s="22"/>
      <c r="E19" s="22"/>
      <c r="F19" s="23"/>
      <c r="G19" s="23"/>
      <c r="H19" s="22"/>
    </row>
    <row r="20" spans="1:8" x14ac:dyDescent="0.25">
      <c r="A20" s="22"/>
      <c r="B20" s="22"/>
      <c r="C20" s="22"/>
      <c r="D20" s="22"/>
      <c r="E20" s="22"/>
      <c r="F20" s="23"/>
      <c r="G20" s="23"/>
      <c r="H20" s="22"/>
    </row>
    <row r="21" spans="1:8" x14ac:dyDescent="0.25">
      <c r="A21" s="22"/>
      <c r="B21" s="22"/>
      <c r="C21" s="22"/>
      <c r="D21" s="22"/>
      <c r="E21" s="22"/>
      <c r="F21" s="23"/>
      <c r="G21" s="23"/>
      <c r="H21" s="22"/>
    </row>
    <row r="22" spans="1:8" x14ac:dyDescent="0.25">
      <c r="A22" s="22"/>
      <c r="B22" s="22"/>
      <c r="C22" s="22"/>
      <c r="D22" s="22"/>
      <c r="E22" s="22"/>
      <c r="F22" s="23"/>
      <c r="G22" s="23"/>
      <c r="H22" s="22"/>
    </row>
    <row r="23" spans="1:8" x14ac:dyDescent="0.25">
      <c r="A23" s="22"/>
      <c r="B23" s="22"/>
      <c r="C23" s="22"/>
      <c r="D23" s="22"/>
      <c r="E23" s="22"/>
      <c r="F23" s="23"/>
      <c r="G23" s="23"/>
      <c r="H23" s="22"/>
    </row>
    <row r="24" spans="1:8" x14ac:dyDescent="0.25">
      <c r="A24" s="22"/>
      <c r="B24" s="22"/>
      <c r="C24" s="22"/>
      <c r="D24" s="22"/>
      <c r="E24" s="22"/>
      <c r="F24" s="23"/>
      <c r="G24" s="23"/>
      <c r="H24" s="22"/>
    </row>
    <row r="25" spans="1:8" x14ac:dyDescent="0.25">
      <c r="A25" s="24"/>
      <c r="B25" s="22"/>
      <c r="C25" s="22"/>
      <c r="D25" s="22"/>
      <c r="E25" s="22"/>
      <c r="F25" s="23"/>
      <c r="G25" s="23"/>
      <c r="H25" s="22"/>
    </row>
    <row r="26" spans="1:8" x14ac:dyDescent="0.25">
      <c r="A26" s="25"/>
      <c r="B26" s="22"/>
      <c r="C26" s="22"/>
      <c r="D26" s="22"/>
      <c r="E26" s="22"/>
      <c r="F26" s="23"/>
      <c r="G26" s="23"/>
      <c r="H26" s="22"/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ignoredErrors>
    <ignoredError sqref="G7" 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G14" sqref="G14"/>
    </sheetView>
  </sheetViews>
  <sheetFormatPr defaultColWidth="8.85546875" defaultRowHeight="15" x14ac:dyDescent="0.25"/>
  <cols>
    <col min="1" max="1" width="25.42578125" customWidth="1"/>
    <col min="2" max="2" width="10.7109375" customWidth="1"/>
    <col min="3" max="3" width="9.85546875" customWidth="1"/>
    <col min="5" max="5" width="14.28515625" customWidth="1"/>
    <col min="7" max="7" width="9.85546875" bestFit="1" customWidth="1"/>
    <col min="8" max="8" width="17.85546875" customWidth="1"/>
  </cols>
  <sheetData>
    <row r="1" spans="1:7" ht="18.75" x14ac:dyDescent="0.3">
      <c r="A1" s="1" t="s">
        <v>66</v>
      </c>
    </row>
    <row r="3" spans="1:7" ht="17.25" x14ac:dyDescent="0.25">
      <c r="A3" s="6" t="s">
        <v>1</v>
      </c>
      <c r="B3" s="6" t="s">
        <v>22</v>
      </c>
      <c r="C3" s="6" t="s">
        <v>19</v>
      </c>
      <c r="D3" s="6" t="s">
        <v>18</v>
      </c>
      <c r="E3" s="6" t="s">
        <v>23</v>
      </c>
      <c r="F3" s="6" t="s">
        <v>34</v>
      </c>
      <c r="G3" s="6" t="s">
        <v>35</v>
      </c>
    </row>
    <row r="4" spans="1:7" x14ac:dyDescent="0.25">
      <c r="A4" s="4" t="s">
        <v>57</v>
      </c>
      <c r="B4" s="4">
        <v>1</v>
      </c>
      <c r="C4" s="4" t="s">
        <v>14</v>
      </c>
      <c r="D4" s="4">
        <v>0</v>
      </c>
      <c r="E4" s="4">
        <f>D4*B4</f>
        <v>0</v>
      </c>
      <c r="F4" s="4">
        <v>1</v>
      </c>
      <c r="G4" s="11">
        <f>F4*E4</f>
        <v>0</v>
      </c>
    </row>
    <row r="5" spans="1:7" x14ac:dyDescent="0.25">
      <c r="A5" s="4" t="s">
        <v>20</v>
      </c>
      <c r="B5" s="4">
        <v>1</v>
      </c>
      <c r="C5" s="4" t="s">
        <v>14</v>
      </c>
      <c r="D5" s="4">
        <v>2</v>
      </c>
      <c r="E5" s="4">
        <f t="shared" ref="E5:E12" si="0">D5*B5</f>
        <v>2</v>
      </c>
      <c r="F5" s="11">
        <v>1</v>
      </c>
      <c r="G5" s="11">
        <f t="shared" ref="G5:G13" si="1">F5*E5</f>
        <v>2</v>
      </c>
    </row>
    <row r="6" spans="1:7" x14ac:dyDescent="0.25">
      <c r="A6" s="4" t="s">
        <v>21</v>
      </c>
      <c r="B6" s="4">
        <v>1</v>
      </c>
      <c r="C6" s="4" t="s">
        <v>14</v>
      </c>
      <c r="D6" s="4">
        <v>2</v>
      </c>
      <c r="E6" s="4">
        <f t="shared" si="0"/>
        <v>2</v>
      </c>
      <c r="F6" s="11">
        <v>1</v>
      </c>
      <c r="G6" s="11">
        <f t="shared" si="1"/>
        <v>2</v>
      </c>
    </row>
    <row r="7" spans="1:7" x14ac:dyDescent="0.25">
      <c r="A7" s="4" t="s">
        <v>6</v>
      </c>
      <c r="B7" s="4">
        <f>'Field Res.'!B7</f>
        <v>12</v>
      </c>
      <c r="C7" s="4" t="s">
        <v>14</v>
      </c>
      <c r="D7" s="4">
        <v>2</v>
      </c>
      <c r="E7" s="4">
        <f t="shared" si="0"/>
        <v>24</v>
      </c>
      <c r="F7" s="11">
        <v>1</v>
      </c>
      <c r="G7" s="11">
        <f t="shared" si="1"/>
        <v>24</v>
      </c>
    </row>
    <row r="8" spans="1:7" x14ac:dyDescent="0.25">
      <c r="A8" s="4" t="s">
        <v>24</v>
      </c>
      <c r="B8" s="20">
        <f>SUM(B5:B7)</f>
        <v>14</v>
      </c>
      <c r="C8" s="4" t="s">
        <v>14</v>
      </c>
      <c r="D8" s="4">
        <v>2</v>
      </c>
      <c r="E8" s="4">
        <f t="shared" si="0"/>
        <v>28</v>
      </c>
      <c r="F8" s="11">
        <v>1</v>
      </c>
      <c r="G8" s="11">
        <f t="shared" si="1"/>
        <v>28</v>
      </c>
    </row>
    <row r="9" spans="1:7" x14ac:dyDescent="0.25">
      <c r="A9" s="4" t="s">
        <v>39</v>
      </c>
      <c r="B9" s="4">
        <v>30</v>
      </c>
      <c r="C9" s="4" t="s">
        <v>14</v>
      </c>
      <c r="D9" s="4">
        <v>1</v>
      </c>
      <c r="E9" s="4">
        <f>D9</f>
        <v>1</v>
      </c>
      <c r="F9" s="11">
        <v>1</v>
      </c>
      <c r="G9" s="11">
        <f>F9</f>
        <v>1</v>
      </c>
    </row>
    <row r="10" spans="1:7" x14ac:dyDescent="0.25">
      <c r="A10" s="4" t="s">
        <v>54</v>
      </c>
      <c r="B10" s="4">
        <v>30</v>
      </c>
      <c r="C10" s="4" t="s">
        <v>14</v>
      </c>
      <c r="D10" s="4">
        <v>1</v>
      </c>
      <c r="E10" s="4">
        <f>D10</f>
        <v>1</v>
      </c>
      <c r="F10" s="11">
        <v>1</v>
      </c>
      <c r="G10" s="11">
        <f>F10*B10</f>
        <v>30</v>
      </c>
    </row>
    <row r="11" spans="1:7" x14ac:dyDescent="0.25">
      <c r="A11" s="4" t="s">
        <v>25</v>
      </c>
      <c r="B11" s="4">
        <f>B7</f>
        <v>12</v>
      </c>
      <c r="C11" s="4" t="s">
        <v>30</v>
      </c>
      <c r="D11" s="4">
        <v>1</v>
      </c>
      <c r="E11" s="4">
        <f t="shared" si="0"/>
        <v>12</v>
      </c>
      <c r="F11" s="11">
        <v>1</v>
      </c>
      <c r="G11" s="11">
        <f>F11*B11</f>
        <v>12</v>
      </c>
    </row>
    <row r="12" spans="1:7" x14ac:dyDescent="0.25">
      <c r="A12" s="5" t="s">
        <v>55</v>
      </c>
      <c r="B12" s="4">
        <f>B8</f>
        <v>14</v>
      </c>
      <c r="C12" s="4" t="s">
        <v>14</v>
      </c>
      <c r="D12" s="4">
        <v>2</v>
      </c>
      <c r="E12" s="4">
        <f t="shared" si="0"/>
        <v>28</v>
      </c>
      <c r="F12" s="11">
        <v>1</v>
      </c>
      <c r="G12" s="11">
        <f t="shared" si="1"/>
        <v>28</v>
      </c>
    </row>
    <row r="13" spans="1:7" x14ac:dyDescent="0.25">
      <c r="A13" s="4" t="s">
        <v>26</v>
      </c>
      <c r="B13" s="4"/>
      <c r="C13" s="4"/>
      <c r="D13" s="4">
        <v>1</v>
      </c>
      <c r="E13" s="4">
        <f>D13</f>
        <v>1</v>
      </c>
      <c r="F13" s="11">
        <v>1</v>
      </c>
      <c r="G13" s="11">
        <f t="shared" si="1"/>
        <v>1</v>
      </c>
    </row>
    <row r="14" spans="1:7" x14ac:dyDescent="0.25">
      <c r="A14" s="7" t="s">
        <v>40</v>
      </c>
      <c r="B14" s="3"/>
      <c r="C14" s="3"/>
      <c r="D14" s="3"/>
      <c r="E14" s="3"/>
      <c r="F14" s="3"/>
      <c r="G14" s="12">
        <f>SUM(G4:G13)</f>
        <v>128</v>
      </c>
    </row>
    <row r="17" spans="1:8" ht="18.75" x14ac:dyDescent="0.3">
      <c r="A17" s="26"/>
      <c r="B17" s="22"/>
      <c r="C17" s="22"/>
      <c r="D17" s="22"/>
      <c r="E17" s="22"/>
      <c r="F17" s="22"/>
      <c r="G17" s="22"/>
      <c r="H17" s="22"/>
    </row>
    <row r="18" spans="1:8" x14ac:dyDescent="0.25">
      <c r="A18" s="22"/>
      <c r="B18" s="22"/>
      <c r="C18" s="22"/>
      <c r="D18" s="22"/>
      <c r="E18" s="22"/>
      <c r="F18" s="22"/>
      <c r="G18" s="22"/>
      <c r="H18" s="22"/>
    </row>
    <row r="19" spans="1:8" x14ac:dyDescent="0.25">
      <c r="A19" s="22"/>
      <c r="B19" s="22"/>
      <c r="C19" s="22"/>
      <c r="D19" s="22"/>
      <c r="E19" s="22"/>
      <c r="F19" s="22"/>
      <c r="G19" s="22"/>
      <c r="H19" s="22"/>
    </row>
    <row r="20" spans="1:8" x14ac:dyDescent="0.25">
      <c r="A20" s="22"/>
      <c r="B20" s="22"/>
      <c r="C20" s="22"/>
      <c r="D20" s="22"/>
      <c r="E20" s="22"/>
      <c r="F20" s="22"/>
      <c r="G20" s="23"/>
      <c r="H20" s="22"/>
    </row>
    <row r="21" spans="1:8" x14ac:dyDescent="0.25">
      <c r="A21" s="22"/>
      <c r="B21" s="22"/>
      <c r="C21" s="22"/>
      <c r="D21" s="22"/>
      <c r="E21" s="22"/>
      <c r="F21" s="23"/>
      <c r="G21" s="23"/>
      <c r="H21" s="22"/>
    </row>
    <row r="22" spans="1:8" x14ac:dyDescent="0.25">
      <c r="A22" s="22"/>
      <c r="B22" s="22"/>
      <c r="C22" s="22"/>
      <c r="D22" s="22"/>
      <c r="E22" s="22"/>
      <c r="F22" s="23"/>
      <c r="G22" s="23"/>
      <c r="H22" s="22"/>
    </row>
    <row r="23" spans="1:8" x14ac:dyDescent="0.25">
      <c r="A23" s="22"/>
      <c r="B23" s="22"/>
      <c r="C23" s="22"/>
      <c r="D23" s="22"/>
      <c r="E23" s="22"/>
      <c r="F23" s="23"/>
      <c r="G23" s="23"/>
      <c r="H23" s="22"/>
    </row>
    <row r="24" spans="1:8" x14ac:dyDescent="0.25">
      <c r="A24" s="22"/>
      <c r="B24" s="22"/>
      <c r="C24" s="22"/>
      <c r="D24" s="22"/>
      <c r="E24" s="22"/>
      <c r="F24" s="23"/>
      <c r="G24" s="23"/>
      <c r="H24" s="22"/>
    </row>
    <row r="25" spans="1:8" x14ac:dyDescent="0.25">
      <c r="A25" s="22"/>
      <c r="B25" s="22"/>
      <c r="C25" s="22"/>
      <c r="D25" s="22"/>
      <c r="E25" s="22"/>
      <c r="F25" s="23"/>
      <c r="G25" s="23"/>
      <c r="H25" s="22"/>
    </row>
    <row r="26" spans="1:8" x14ac:dyDescent="0.25">
      <c r="A26" s="22"/>
      <c r="B26" s="22"/>
      <c r="C26" s="22"/>
      <c r="D26" s="22"/>
      <c r="E26" s="22"/>
      <c r="F26" s="23"/>
      <c r="G26" s="23"/>
      <c r="H26" s="22"/>
    </row>
    <row r="27" spans="1:8" x14ac:dyDescent="0.25">
      <c r="A27" s="22"/>
      <c r="B27" s="22"/>
      <c r="C27" s="22"/>
      <c r="D27" s="22"/>
      <c r="E27" s="22"/>
      <c r="F27" s="23"/>
      <c r="G27" s="23"/>
      <c r="H27" s="22"/>
    </row>
    <row r="28" spans="1:8" x14ac:dyDescent="0.25">
      <c r="A28" s="24"/>
      <c r="B28" s="22"/>
      <c r="C28" s="22"/>
      <c r="D28" s="22"/>
      <c r="E28" s="22"/>
      <c r="F28" s="23"/>
      <c r="G28" s="23"/>
      <c r="H28" s="22"/>
    </row>
    <row r="29" spans="1:8" x14ac:dyDescent="0.25">
      <c r="A29" s="22"/>
      <c r="B29" s="22"/>
      <c r="C29" s="22"/>
      <c r="D29" s="22"/>
      <c r="E29" s="22"/>
      <c r="F29" s="23"/>
      <c r="G29" s="23"/>
      <c r="H29" s="22"/>
    </row>
    <row r="30" spans="1:8" x14ac:dyDescent="0.25">
      <c r="A30" s="25"/>
      <c r="B30" s="22"/>
      <c r="C30" s="22"/>
      <c r="D30" s="22"/>
      <c r="E30" s="22"/>
      <c r="F30" s="22"/>
      <c r="G30" s="23"/>
      <c r="H30" s="22"/>
    </row>
    <row r="31" spans="1:8" x14ac:dyDescent="0.25">
      <c r="A31" s="22"/>
      <c r="B31" s="22"/>
      <c r="C31" s="22"/>
      <c r="D31" s="22"/>
      <c r="E31" s="22"/>
      <c r="F31" s="22"/>
      <c r="G31" s="22"/>
      <c r="H31" s="22"/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E8" sqref="E8"/>
    </sheetView>
  </sheetViews>
  <sheetFormatPr defaultColWidth="8.85546875" defaultRowHeight="15" x14ac:dyDescent="0.25"/>
  <cols>
    <col min="1" max="1" width="25.42578125" customWidth="1"/>
    <col min="2" max="2" width="10.7109375" customWidth="1"/>
    <col min="3" max="3" width="9.85546875" customWidth="1"/>
    <col min="5" max="5" width="14.28515625" customWidth="1"/>
    <col min="7" max="7" width="10.85546875" bestFit="1" customWidth="1"/>
  </cols>
  <sheetData>
    <row r="1" spans="1:7" ht="18.75" x14ac:dyDescent="0.3">
      <c r="A1" s="1" t="s">
        <v>62</v>
      </c>
    </row>
    <row r="3" spans="1:7" ht="17.25" x14ac:dyDescent="0.25">
      <c r="A3" s="6" t="s">
        <v>1</v>
      </c>
      <c r="B3" s="6" t="s">
        <v>22</v>
      </c>
      <c r="C3" s="6" t="s">
        <v>19</v>
      </c>
      <c r="D3" s="6" t="s">
        <v>18</v>
      </c>
      <c r="E3" s="6" t="s">
        <v>23</v>
      </c>
      <c r="F3" s="6" t="s">
        <v>34</v>
      </c>
      <c r="G3" s="8" t="s">
        <v>35</v>
      </c>
    </row>
    <row r="4" spans="1:7" x14ac:dyDescent="0.25">
      <c r="A4" s="4" t="s">
        <v>57</v>
      </c>
      <c r="B4" s="4">
        <v>1</v>
      </c>
      <c r="C4" s="4" t="s">
        <v>14</v>
      </c>
      <c r="D4" s="4">
        <v>10</v>
      </c>
      <c r="E4" s="4">
        <f>D4*B4</f>
        <v>10</v>
      </c>
      <c r="F4" s="11">
        <v>1</v>
      </c>
      <c r="G4" s="11">
        <f>F4*E4</f>
        <v>10</v>
      </c>
    </row>
    <row r="5" spans="1:7" x14ac:dyDescent="0.25">
      <c r="A5" s="4" t="s">
        <v>36</v>
      </c>
      <c r="B5" s="4">
        <v>2</v>
      </c>
      <c r="C5" s="4" t="s">
        <v>14</v>
      </c>
      <c r="D5" s="4">
        <v>20</v>
      </c>
      <c r="E5" s="4">
        <f t="shared" ref="E5:E6" si="0">D5*B5</f>
        <v>40</v>
      </c>
      <c r="F5" s="11">
        <v>1</v>
      </c>
      <c r="G5" s="11">
        <f t="shared" ref="G5:G6" si="1">F5*E5</f>
        <v>40</v>
      </c>
    </row>
    <row r="6" spans="1:7" x14ac:dyDescent="0.25">
      <c r="A6" s="4" t="s">
        <v>5</v>
      </c>
      <c r="B6" s="4">
        <v>2</v>
      </c>
      <c r="C6" s="4" t="s">
        <v>14</v>
      </c>
      <c r="D6" s="4">
        <v>3</v>
      </c>
      <c r="E6" s="4">
        <f t="shared" si="0"/>
        <v>6</v>
      </c>
      <c r="F6" s="11">
        <v>1</v>
      </c>
      <c r="G6" s="11">
        <f t="shared" si="1"/>
        <v>6</v>
      </c>
    </row>
    <row r="7" spans="1:7" x14ac:dyDescent="0.25">
      <c r="A7" s="4" t="s">
        <v>26</v>
      </c>
      <c r="B7" s="4"/>
      <c r="C7" s="20"/>
      <c r="D7" s="4">
        <v>1</v>
      </c>
      <c r="E7" s="4">
        <f>D7</f>
        <v>1</v>
      </c>
      <c r="F7" s="11">
        <v>1</v>
      </c>
      <c r="G7" s="11">
        <f>F7</f>
        <v>1</v>
      </c>
    </row>
    <row r="8" spans="1:7" x14ac:dyDescent="0.25">
      <c r="A8" s="7" t="s">
        <v>40</v>
      </c>
      <c r="B8" s="3"/>
      <c r="C8" s="3"/>
      <c r="D8" s="3"/>
      <c r="E8" s="3"/>
      <c r="F8" s="12"/>
      <c r="G8" s="12">
        <f>SUM(G4:G7)</f>
        <v>57</v>
      </c>
    </row>
    <row r="13" spans="1:7" ht="18.75" x14ac:dyDescent="0.3">
      <c r="A13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22" sqref="D22"/>
    </sheetView>
  </sheetViews>
  <sheetFormatPr defaultRowHeight="15" x14ac:dyDescent="0.25"/>
  <cols>
    <col min="5" max="5" width="16.85546875" customWidth="1"/>
    <col min="6" max="6" width="13.7109375" customWidth="1"/>
    <col min="8" max="8" width="11.42578125" customWidth="1"/>
  </cols>
  <sheetData>
    <row r="1" spans="1:8" ht="23.25" x14ac:dyDescent="0.35">
      <c r="A1" s="14" t="s">
        <v>48</v>
      </c>
    </row>
    <row r="2" spans="1:8" x14ac:dyDescent="0.25">
      <c r="A2" s="36" t="s">
        <v>50</v>
      </c>
      <c r="B2" s="37"/>
      <c r="C2" s="37"/>
      <c r="D2" s="37"/>
      <c r="E2" s="37"/>
      <c r="F2" s="38" t="s">
        <v>67</v>
      </c>
      <c r="G2" s="15"/>
      <c r="H2" s="15"/>
    </row>
    <row r="3" spans="1:8" x14ac:dyDescent="0.25">
      <c r="A3" s="16"/>
      <c r="B3" s="15"/>
      <c r="C3" s="15"/>
      <c r="D3" s="15"/>
      <c r="E3" s="15"/>
      <c r="F3" s="27"/>
      <c r="G3" s="15"/>
      <c r="H3" s="15"/>
    </row>
    <row r="4" spans="1:8" x14ac:dyDescent="0.25">
      <c r="A4" s="41" t="s">
        <v>49</v>
      </c>
      <c r="B4" s="42"/>
      <c r="C4" s="42"/>
      <c r="D4" s="42"/>
      <c r="E4" s="42"/>
      <c r="F4" s="43">
        <f>Training!G14</f>
        <v>48</v>
      </c>
      <c r="G4" s="30"/>
      <c r="H4" s="31"/>
    </row>
    <row r="5" spans="1:8" x14ac:dyDescent="0.25">
      <c r="A5" s="17"/>
      <c r="F5" s="29"/>
      <c r="G5" s="30"/>
      <c r="H5" s="31"/>
    </row>
    <row r="6" spans="1:8" x14ac:dyDescent="0.25">
      <c r="A6" s="41" t="s">
        <v>68</v>
      </c>
      <c r="B6" s="42"/>
      <c r="C6" s="42"/>
      <c r="D6" s="42"/>
      <c r="E6" s="42"/>
      <c r="F6" s="43">
        <f>Training!G30</f>
        <v>294</v>
      </c>
      <c r="G6" s="30"/>
      <c r="H6" s="31"/>
    </row>
    <row r="7" spans="1:8" x14ac:dyDescent="0.25">
      <c r="A7" s="17"/>
      <c r="F7" s="29"/>
      <c r="G7" s="30"/>
      <c r="H7" s="31"/>
    </row>
    <row r="8" spans="1:8" x14ac:dyDescent="0.25">
      <c r="A8" s="41" t="s">
        <v>69</v>
      </c>
      <c r="B8" s="42"/>
      <c r="C8" s="42"/>
      <c r="D8" s="42"/>
      <c r="E8" s="42"/>
      <c r="F8" s="43">
        <f>'Field Res.'!G12</f>
        <v>248</v>
      </c>
      <c r="G8" s="30"/>
      <c r="H8" s="31"/>
    </row>
    <row r="9" spans="1:8" x14ac:dyDescent="0.25">
      <c r="A9" s="17"/>
      <c r="F9" s="29"/>
      <c r="G9" s="30"/>
      <c r="H9" s="31"/>
    </row>
    <row r="10" spans="1:8" x14ac:dyDescent="0.25">
      <c r="A10" s="41" t="s">
        <v>64</v>
      </c>
      <c r="B10" s="42"/>
      <c r="C10" s="42"/>
      <c r="D10" s="42"/>
      <c r="E10" s="42"/>
      <c r="F10" s="43">
        <f>'Val. Wkshp'!G14</f>
        <v>128</v>
      </c>
      <c r="G10" s="30"/>
      <c r="H10" s="31"/>
    </row>
    <row r="11" spans="1:8" x14ac:dyDescent="0.25">
      <c r="A11" s="17"/>
      <c r="F11" s="29"/>
      <c r="G11" s="30"/>
      <c r="H11" s="31"/>
    </row>
    <row r="12" spans="1:8" x14ac:dyDescent="0.25">
      <c r="A12" s="41" t="s">
        <v>65</v>
      </c>
      <c r="B12" s="42"/>
      <c r="C12" s="42"/>
      <c r="D12" s="42"/>
      <c r="E12" s="42"/>
      <c r="F12" s="43">
        <f>'Analysis &amp; Rptg'!G8</f>
        <v>57</v>
      </c>
      <c r="G12" s="30"/>
      <c r="H12" s="31"/>
    </row>
    <row r="13" spans="1:8" x14ac:dyDescent="0.25">
      <c r="A13" s="30"/>
      <c r="F13" s="28"/>
      <c r="G13" s="30"/>
      <c r="H13" s="31"/>
    </row>
    <row r="14" spans="1:8" x14ac:dyDescent="0.25">
      <c r="A14" s="42" t="s">
        <v>63</v>
      </c>
      <c r="B14" s="42"/>
      <c r="C14" s="42"/>
      <c r="D14" s="42"/>
      <c r="E14" s="42"/>
      <c r="F14" s="43"/>
      <c r="G14" s="30"/>
      <c r="H14" s="31"/>
    </row>
    <row r="15" spans="1:8" x14ac:dyDescent="0.25">
      <c r="A15" s="30"/>
      <c r="F15" s="28"/>
      <c r="G15" s="30"/>
      <c r="H15" s="31"/>
    </row>
    <row r="16" spans="1:8" x14ac:dyDescent="0.25">
      <c r="A16" s="42" t="s">
        <v>52</v>
      </c>
      <c r="B16" s="42"/>
      <c r="C16" s="42"/>
      <c r="D16" s="42"/>
      <c r="E16" s="42"/>
      <c r="F16" s="43"/>
      <c r="G16" s="30"/>
      <c r="H16" s="31"/>
    </row>
    <row r="17" spans="1:8" x14ac:dyDescent="0.25">
      <c r="A17" s="30"/>
      <c r="F17" s="28"/>
      <c r="G17" s="30"/>
      <c r="H17" s="31"/>
    </row>
    <row r="18" spans="1:8" ht="15.75" thickBot="1" x14ac:dyDescent="0.3">
      <c r="A18" s="39" t="s">
        <v>51</v>
      </c>
      <c r="B18" s="39"/>
      <c r="C18" s="39"/>
      <c r="D18" s="39"/>
      <c r="E18" s="39"/>
      <c r="F18" s="40">
        <f>SUM(F4:F17)</f>
        <v>775</v>
      </c>
      <c r="G18" s="30"/>
      <c r="H18" s="31"/>
    </row>
    <row r="19" spans="1:8" ht="15.75" thickTop="1" x14ac:dyDescent="0.25">
      <c r="F19" s="30"/>
      <c r="G19" s="30"/>
      <c r="H19" s="31"/>
    </row>
    <row r="20" spans="1:8" x14ac:dyDescent="0.25">
      <c r="A20" s="30"/>
      <c r="B20" s="30"/>
      <c r="C20" s="30"/>
      <c r="D20" s="30"/>
      <c r="E20" s="30"/>
      <c r="F20" s="31"/>
      <c r="G20" s="30"/>
      <c r="H20" s="31"/>
    </row>
    <row r="21" spans="1:8" x14ac:dyDescent="0.25">
      <c r="A21" s="32"/>
      <c r="B21" s="32"/>
      <c r="C21" s="32"/>
      <c r="D21" s="32"/>
      <c r="E21" s="32"/>
      <c r="F21" s="33"/>
      <c r="G21" s="32"/>
      <c r="H21" s="33"/>
    </row>
    <row r="22" spans="1:8" x14ac:dyDescent="0.25">
      <c r="A22" s="32"/>
      <c r="B22" s="32"/>
      <c r="C22" s="32"/>
      <c r="D22" s="32"/>
      <c r="E22" s="32"/>
      <c r="F22" s="33"/>
      <c r="G22" s="32"/>
      <c r="H22" s="33"/>
    </row>
    <row r="23" spans="1:8" x14ac:dyDescent="0.25">
      <c r="A23" s="32"/>
      <c r="B23" s="32"/>
      <c r="C23" s="32"/>
      <c r="D23" s="32"/>
      <c r="E23" s="32"/>
      <c r="F23" s="33"/>
      <c r="G23" s="32"/>
      <c r="H23" s="33"/>
    </row>
    <row r="24" spans="1:8" x14ac:dyDescent="0.25">
      <c r="A24" s="30"/>
      <c r="B24" s="30"/>
      <c r="C24" s="30"/>
      <c r="D24" s="30"/>
      <c r="E24" s="30"/>
      <c r="F24" s="30"/>
      <c r="G24" s="30"/>
      <c r="H24" s="31"/>
    </row>
    <row r="25" spans="1:8" x14ac:dyDescent="0.25">
      <c r="A25" s="15"/>
      <c r="B25" s="15"/>
      <c r="C25" s="15"/>
      <c r="D25" s="15"/>
      <c r="E25" s="15"/>
      <c r="F25" s="34"/>
      <c r="G25" s="15"/>
      <c r="H25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 Rates</vt:lpstr>
      <vt:lpstr>Training</vt:lpstr>
      <vt:lpstr>Field Res.</vt:lpstr>
      <vt:lpstr>Val. Wkshp</vt:lpstr>
      <vt:lpstr>Analysis &amp; Rptg</vt:lpstr>
      <vt:lpstr>Cost 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Riff Fullan</dc:creator>
  <cp:lastModifiedBy>Riff Fullan</cp:lastModifiedBy>
  <cp:lastPrinted>2015-02-18T08:43:44Z</cp:lastPrinted>
  <dcterms:created xsi:type="dcterms:W3CDTF">2015-02-08T09:21:11Z</dcterms:created>
  <dcterms:modified xsi:type="dcterms:W3CDTF">2015-09-25T07:01:46Z</dcterms:modified>
</cp:coreProperties>
</file>